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расчёт" sheetId="1" r:id="rId1"/>
  </sheets>
  <definedNames/>
  <calcPr fullCalcOnLoad="1"/>
</workbook>
</file>

<file path=xl/sharedStrings.xml><?xml version="1.0" encoding="utf-8"?>
<sst xmlns="http://schemas.openxmlformats.org/spreadsheetml/2006/main" count="61" uniqueCount="57">
  <si>
    <t>на поставку цифровой АТС UNIVERGE SV8100 производства Nec Corporation (Япония)</t>
  </si>
  <si>
    <t>Сертификат соответствия Мин.связи РФ №ОС-1-У-0117 от 11.03.10</t>
  </si>
  <si>
    <t>Количество SIP/H.323 транков</t>
  </si>
  <si>
    <t>Количество IP абонентов</t>
  </si>
  <si>
    <t>Количество кодеков</t>
  </si>
  <si>
    <t>Крепление АТС</t>
  </si>
  <si>
    <t>в 19" стойку</t>
  </si>
  <si>
    <t>Конференц-связь, каналы</t>
  </si>
  <si>
    <t>CallerID, каналов</t>
  </si>
  <si>
    <t>ПО администрирования и программирования</t>
  </si>
  <si>
    <t>да</t>
  </si>
  <si>
    <t>Управление через WEB-интерфейс</t>
  </si>
  <si>
    <t>USB-порт для сохранения настроек АТС</t>
  </si>
  <si>
    <t>Ethernet-порт для программирования</t>
  </si>
  <si>
    <t>Стоимость основного оборудования:</t>
  </si>
  <si>
    <t xml:space="preserve">Стоимость телефонных аппаратов: </t>
  </si>
  <si>
    <t>Инсталляция оборудования:</t>
  </si>
  <si>
    <t xml:space="preserve">Общая стоимость проекта: </t>
  </si>
  <si>
    <t>Спецификация оборудования:</t>
  </si>
  <si>
    <t>№</t>
  </si>
  <si>
    <t>Наименование</t>
  </si>
  <si>
    <t>Кол-во</t>
  </si>
  <si>
    <t>Цена в USD</t>
  </si>
  <si>
    <t>Полное наименование</t>
  </si>
  <si>
    <t>за единицу</t>
  </si>
  <si>
    <t>    общая    </t>
  </si>
  <si>
    <t>со скидкой</t>
  </si>
  <si>
    <t>Корпус. Монтажный комплект. Питание. Кабели</t>
  </si>
  <si>
    <t>CHS2U-EU</t>
  </si>
  <si>
    <t>Кабинет SV8100/8300 CHS2U-EU</t>
  </si>
  <si>
    <t>CHS2U RACK MOUNT KIT</t>
  </si>
  <si>
    <t>Крепление CHS2U в 19" стойку CHS2U RACK MOUNT KIT</t>
  </si>
  <si>
    <t>Платы общего управления</t>
  </si>
  <si>
    <t>CD-CP00-EU</t>
  </si>
  <si>
    <t>Центральный процессор SV8100  CD-CP00-EU</t>
  </si>
  <si>
    <t>PZ-32IPLA</t>
  </si>
  <si>
    <t>Карта 32 IP кодеков PZ-32IPLA</t>
  </si>
  <si>
    <t>Программное обеспечение</t>
  </si>
  <si>
    <t>LK-SYS-IP-TERMINAL-1-LIC-EU</t>
  </si>
  <si>
    <t>Лицензия SV8100 на 1 IP-порт DT700 LK-SYS-IP-TERMINAL-1-LIC-EU</t>
  </si>
  <si>
    <t>LK-SYS-IP-TRUNK1-LIC-EU</t>
  </si>
  <si>
    <t>Лицензия SV8100 на 1 IP-транк SIP/H.323 LK-SYS-IP-TRUNK1-LIC-EU</t>
  </si>
  <si>
    <t>Карты интерфейсов линий / транков</t>
  </si>
  <si>
    <t>Телефонные аппараты. Консоли. Периферия</t>
  </si>
  <si>
    <t>Кроссовое и дополнительное оборудование</t>
  </si>
  <si>
    <t>Стоимость основного оборудования: </t>
  </si>
  <si>
    <t>Стоимость телефонных аппаратов: </t>
  </si>
  <si>
    <t>Инсталляция оборудования: </t>
  </si>
  <si>
    <t>Общая стоимость проекта: </t>
  </si>
  <si>
    <t>www.bustel.ru</t>
  </si>
  <si>
    <t>email:206@bustel.ru</t>
  </si>
  <si>
    <t>620079,Россия,г. Екатеринбург</t>
  </si>
  <si>
    <t>ул.Первомайская 60, оф. 28</t>
  </si>
  <si>
    <t>телефон: +7(343)2048020</t>
  </si>
  <si>
    <t>факс: +7(343)2048020</t>
  </si>
  <si>
    <t>Чукреев Станислав Александрович</t>
  </si>
  <si>
    <t>Коммерческое предложение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</si>
</sst>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</numFmts>
  <fonts count="7"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i/>
      <sz val="10"/>
      <color indexed="8"/>
      <name val="Arial Cyr"/>
      <family val="0"/>
    </font>
    <font>
      <sz val="8"/>
      <color indexed="8"/>
      <name val="Arial Cyr"/>
      <family val="0"/>
    </font>
    <font>
      <b/>
      <i/>
      <sz val="8"/>
      <color indexed="8"/>
      <name val="Arial Cyr"/>
      <family val="0"/>
    </font>
    <font>
      <sz val="15"/>
      <color indexed="8"/>
      <name val="Tahoma"/>
      <family val="0"/>
    </font>
    <font>
      <u val="single"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6" fillId="0" borderId="0" applyNumberFormat="0" applyFill="0" applyBorder="0" applyAlignment="0" applyProtection="0"/>
  </cellStyleXfs>
  <cellXfs count="45">
    <xf numFmtId="0" fontId="0" fillId="0" borderId="0" xfId="0" applyFill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wrapText="1"/>
      <protection/>
    </xf>
    <xf numFmtId="0" fontId="0" fillId="0" borderId="2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5" xfId="0" applyFont="1" applyFill="1" applyBorder="1" applyAlignment="1" applyProtection="1">
      <alignment wrapText="1"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164" fontId="1" fillId="0" borderId="1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1" fillId="0" borderId="6" xfId="0" applyFont="1" applyFill="1" applyBorder="1" applyAlignment="1" applyProtection="1">
      <alignment wrapText="1"/>
      <protection/>
    </xf>
    <xf numFmtId="0" fontId="1" fillId="0" borderId="7" xfId="0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 wrapText="1"/>
      <protection/>
    </xf>
    <xf numFmtId="0" fontId="1" fillId="0" borderId="10" xfId="0" applyFont="1" applyFill="1" applyBorder="1" applyAlignment="1" applyProtection="1">
      <alignment wrapText="1"/>
      <protection/>
    </xf>
    <xf numFmtId="0" fontId="1" fillId="0" borderId="11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wrapText="1"/>
      <protection/>
    </xf>
    <xf numFmtId="0" fontId="4" fillId="0" borderId="0" xfId="0" applyFont="1" applyFill="1" applyAlignment="1" applyProtection="1">
      <alignment horizontal="center" wrapText="1"/>
      <protection/>
    </xf>
    <xf numFmtId="0" fontId="0" fillId="0" borderId="12" xfId="0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wrapText="1"/>
      <protection/>
    </xf>
    <xf numFmtId="0" fontId="5" fillId="0" borderId="0" xfId="0" applyFont="1" applyFill="1" applyAlignment="1" applyProtection="1">
      <alignment wrapText="1"/>
      <protection/>
    </xf>
    <xf numFmtId="0" fontId="1" fillId="0" borderId="7" xfId="0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 applyProtection="1">
      <alignment horizontal="center" wrapText="1"/>
      <protection/>
    </xf>
    <xf numFmtId="0" fontId="4" fillId="2" borderId="14" xfId="0" applyFont="1" applyFill="1" applyBorder="1" applyAlignment="1" applyProtection="1">
      <alignment horizontal="center" wrapText="1"/>
      <protection/>
    </xf>
    <xf numFmtId="0" fontId="4" fillId="2" borderId="15" xfId="0" applyFont="1" applyFill="1" applyBorder="1" applyAlignment="1" applyProtection="1">
      <alignment horizontal="center" wrapText="1"/>
      <protection/>
    </xf>
    <xf numFmtId="0" fontId="1" fillId="0" borderId="13" xfId="0" applyFont="1" applyFill="1" applyBorder="1" applyAlignment="1" applyProtection="1">
      <alignment horizontal="left" wrapText="1"/>
      <protection/>
    </xf>
    <xf numFmtId="0" fontId="1" fillId="0" borderId="14" xfId="0" applyFont="1" applyFill="1" applyBorder="1" applyAlignment="1" applyProtection="1">
      <alignment horizontal="left" wrapText="1"/>
      <protection/>
    </xf>
    <xf numFmtId="0" fontId="1" fillId="0" borderId="15" xfId="0" applyFont="1" applyFill="1" applyBorder="1" applyAlignment="1" applyProtection="1">
      <alignment horizontal="left" wrapText="1"/>
      <protection/>
    </xf>
    <xf numFmtId="0" fontId="6" fillId="0" borderId="0" xfId="0" applyFont="1" applyFill="1" applyAlignment="1" applyProtection="1">
      <alignment horizontal="right" wrapText="1"/>
      <protection/>
    </xf>
    <xf numFmtId="0" fontId="0" fillId="0" borderId="0" xfId="0" applyFill="1" applyAlignment="1" applyProtection="1">
      <alignment/>
      <protection/>
    </xf>
    <xf numFmtId="0" fontId="1" fillId="0" borderId="13" xfId="0" applyFont="1" applyFill="1" applyBorder="1" applyAlignment="1" applyProtection="1">
      <alignment horizontal="left"/>
      <protection/>
    </xf>
    <xf numFmtId="0" fontId="1" fillId="0" borderId="14" xfId="0" applyFont="1" applyFill="1" applyBorder="1" applyAlignment="1" applyProtection="1">
      <alignment horizontal="left"/>
      <protection/>
    </xf>
    <xf numFmtId="0" fontId="1" fillId="0" borderId="15" xfId="0" applyFont="1" applyFill="1" applyBorder="1" applyAlignment="1" applyProtection="1">
      <alignment horizontal="left"/>
      <protection/>
    </xf>
    <xf numFmtId="0" fontId="3" fillId="0" borderId="6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3" fillId="0" borderId="11" xfId="0" applyFont="1" applyFill="1" applyBorder="1" applyAlignment="1" applyProtection="1">
      <alignment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15" applyFill="1" applyAlignment="1" applyProtection="1">
      <alignment wrapText="1"/>
      <protection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stel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showGridLines="0" tabSelected="1" workbookViewId="0" topLeftCell="A1">
      <selection activeCell="G23" sqref="G23"/>
    </sheetView>
  </sheetViews>
  <sheetFormatPr defaultColWidth="9.00390625" defaultRowHeight="12.75" customHeight="1"/>
  <cols>
    <col min="1" max="1" width="2.875" style="0" customWidth="1"/>
    <col min="2" max="2" width="36.625" style="0" customWidth="1"/>
    <col min="3" max="3" width="6.625" style="0" customWidth="1"/>
    <col min="4" max="5" width="9.875" style="0" customWidth="1"/>
    <col min="6" max="6" width="12.125" style="0" customWidth="1"/>
    <col min="7" max="7" width="60.125" style="0" customWidth="1"/>
  </cols>
  <sheetData>
    <row r="1" spans="1:7" ht="12.75" customHeight="1">
      <c r="A1" s="18"/>
      <c r="B1" s="22"/>
      <c r="C1" s="22"/>
      <c r="D1" s="18"/>
      <c r="E1" s="18"/>
      <c r="F1" s="18"/>
      <c r="G1" s="24"/>
    </row>
    <row r="2" spans="1:7" ht="12.75" customHeight="1">
      <c r="A2" s="18"/>
      <c r="B2" s="18" t="s">
        <v>51</v>
      </c>
      <c r="C2" s="18"/>
      <c r="D2" s="18"/>
      <c r="E2" s="18"/>
      <c r="F2" s="18"/>
      <c r="G2" s="24"/>
    </row>
    <row r="3" spans="1:7" ht="12.75" customHeight="1">
      <c r="A3" s="18"/>
      <c r="B3" s="18" t="s">
        <v>52</v>
      </c>
      <c r="C3" s="18"/>
      <c r="D3" s="18"/>
      <c r="E3" s="18"/>
      <c r="F3" s="18"/>
      <c r="G3" s="24"/>
    </row>
    <row r="4" spans="1:7" ht="12.75" customHeight="1">
      <c r="A4" s="18"/>
      <c r="B4" s="18" t="s">
        <v>53</v>
      </c>
      <c r="C4" s="18"/>
      <c r="D4" s="18"/>
      <c r="E4" s="18"/>
      <c r="F4" s="18"/>
      <c r="G4" s="24"/>
    </row>
    <row r="5" spans="1:7" ht="12.75" customHeight="1">
      <c r="A5" s="18"/>
      <c r="B5" s="18" t="s">
        <v>54</v>
      </c>
      <c r="C5" s="18"/>
      <c r="D5" s="18"/>
      <c r="E5" s="18"/>
      <c r="F5" s="18"/>
      <c r="G5" s="24"/>
    </row>
    <row r="6" spans="1:7" ht="12.75" customHeight="1">
      <c r="A6" s="18"/>
      <c r="B6" s="44" t="s">
        <v>49</v>
      </c>
      <c r="C6" s="18"/>
      <c r="D6" s="18"/>
      <c r="E6" s="18"/>
      <c r="F6" s="18"/>
      <c r="G6" s="24"/>
    </row>
    <row r="7" spans="1:7" ht="12.75" customHeight="1">
      <c r="A7" s="18"/>
      <c r="B7" s="18" t="s">
        <v>50</v>
      </c>
      <c r="C7" s="18"/>
      <c r="D7" s="18"/>
      <c r="E7" s="18"/>
      <c r="F7" s="18"/>
      <c r="G7" s="24"/>
    </row>
    <row r="8" spans="1:7" ht="12.75" customHeight="1">
      <c r="A8" s="18"/>
      <c r="B8" s="21" t="s">
        <v>55</v>
      </c>
      <c r="C8" s="21"/>
      <c r="D8" s="18"/>
      <c r="E8" s="18"/>
      <c r="F8" s="18"/>
      <c r="G8" s="24"/>
    </row>
    <row r="9" spans="1:7" ht="12.75" customHeight="1">
      <c r="A9" s="18"/>
      <c r="B9" s="4"/>
      <c r="C9" s="4"/>
      <c r="D9" s="4"/>
      <c r="E9" s="4"/>
      <c r="F9" s="4"/>
      <c r="G9" s="4"/>
    </row>
    <row r="10" spans="1:7" ht="12.75" customHeight="1">
      <c r="A10" s="18"/>
      <c r="B10" s="20"/>
      <c r="C10" s="20"/>
      <c r="D10" s="20"/>
      <c r="E10" s="20"/>
      <c r="F10" s="20"/>
      <c r="G10" s="20"/>
    </row>
    <row r="11" spans="1:7" ht="12.75" customHeight="1">
      <c r="A11" s="18"/>
      <c r="B11" s="23" t="s">
        <v>56</v>
      </c>
      <c r="C11" s="23"/>
      <c r="D11" s="23"/>
      <c r="E11" s="23"/>
      <c r="F11" s="23"/>
      <c r="G11" s="23"/>
    </row>
    <row r="12" spans="1:7" ht="12.75" customHeight="1">
      <c r="A12" s="18"/>
      <c r="B12" s="22"/>
      <c r="C12" s="22"/>
      <c r="D12" s="22"/>
      <c r="E12" s="22"/>
      <c r="F12" s="22"/>
      <c r="G12" s="22"/>
    </row>
    <row r="13" spans="1:7" ht="12.75" customHeight="1">
      <c r="A13" s="18"/>
      <c r="B13" s="4"/>
      <c r="C13" s="4"/>
      <c r="D13" s="4"/>
      <c r="E13" s="4"/>
      <c r="F13" s="4"/>
      <c r="G13" s="4"/>
    </row>
    <row r="14" spans="1:7" ht="12.75" customHeight="1">
      <c r="A14" s="18"/>
      <c r="B14" s="20"/>
      <c r="C14" s="20"/>
      <c r="D14" s="20"/>
      <c r="E14" s="20"/>
      <c r="F14" s="20"/>
      <c r="G14" s="20"/>
    </row>
    <row r="15" spans="1:7" ht="12.75" customHeight="1">
      <c r="A15" s="15"/>
      <c r="B15" s="19" t="s">
        <v>0</v>
      </c>
      <c r="C15" s="19"/>
      <c r="D15" s="19"/>
      <c r="E15" s="19"/>
      <c r="F15" s="19"/>
      <c r="G15" s="19"/>
    </row>
    <row r="16" spans="1:7" ht="12.75" customHeight="1">
      <c r="A16" s="15"/>
      <c r="B16" s="23" t="s">
        <v>1</v>
      </c>
      <c r="C16" s="23"/>
      <c r="D16" s="23"/>
      <c r="E16" s="23"/>
      <c r="F16" s="23"/>
      <c r="G16" s="23"/>
    </row>
    <row r="17" spans="1:7" ht="12.75" customHeight="1">
      <c r="A17" s="15"/>
      <c r="B17" s="14"/>
      <c r="C17" s="14"/>
      <c r="D17" s="14"/>
      <c r="E17" s="14"/>
      <c r="F17" s="14"/>
      <c r="G17" s="14"/>
    </row>
    <row r="18" spans="1:6" ht="12.75" customHeight="1">
      <c r="A18" s="15"/>
      <c r="B18" s="39" t="s">
        <v>2</v>
      </c>
      <c r="C18" s="40"/>
      <c r="D18" s="40"/>
      <c r="E18" s="41"/>
      <c r="F18" s="1">
        <v>8</v>
      </c>
    </row>
    <row r="19" spans="1:6" ht="12.75" customHeight="1">
      <c r="A19" s="15"/>
      <c r="B19" s="39" t="s">
        <v>3</v>
      </c>
      <c r="C19" s="40"/>
      <c r="D19" s="40"/>
      <c r="E19" s="41"/>
      <c r="F19" s="1">
        <v>50</v>
      </c>
    </row>
    <row r="20" spans="1:6" ht="12.75" customHeight="1">
      <c r="A20" s="15"/>
      <c r="B20" s="39" t="s">
        <v>4</v>
      </c>
      <c r="C20" s="40"/>
      <c r="D20" s="40"/>
      <c r="E20" s="41"/>
      <c r="F20" s="1">
        <v>32</v>
      </c>
    </row>
    <row r="21" spans="1:6" ht="12.75" customHeight="1">
      <c r="A21" s="15"/>
      <c r="B21" s="39" t="s">
        <v>5</v>
      </c>
      <c r="C21" s="40"/>
      <c r="D21" s="40"/>
      <c r="E21" s="41"/>
      <c r="F21" s="1" t="s">
        <v>6</v>
      </c>
    </row>
    <row r="22" spans="1:6" ht="12.75" customHeight="1">
      <c r="A22" s="15"/>
      <c r="B22" s="39" t="s">
        <v>7</v>
      </c>
      <c r="C22" s="40"/>
      <c r="D22" s="40"/>
      <c r="E22" s="41"/>
      <c r="F22" s="1">
        <v>32</v>
      </c>
    </row>
    <row r="23" spans="1:6" ht="12.75" customHeight="1">
      <c r="A23" s="15"/>
      <c r="B23" s="39" t="s">
        <v>8</v>
      </c>
      <c r="C23" s="40"/>
      <c r="D23" s="40"/>
      <c r="E23" s="41"/>
      <c r="F23" s="1">
        <v>16</v>
      </c>
    </row>
    <row r="24" spans="1:6" ht="12.75" customHeight="1">
      <c r="A24" s="15"/>
      <c r="B24" s="39" t="s">
        <v>9</v>
      </c>
      <c r="C24" s="40"/>
      <c r="D24" s="40"/>
      <c r="E24" s="41"/>
      <c r="F24" s="1" t="s">
        <v>10</v>
      </c>
    </row>
    <row r="25" spans="1:6" ht="12.75" customHeight="1">
      <c r="A25" s="15"/>
      <c r="B25" s="39" t="s">
        <v>11</v>
      </c>
      <c r="C25" s="40"/>
      <c r="D25" s="40"/>
      <c r="E25" s="41"/>
      <c r="F25" s="1" t="s">
        <v>10</v>
      </c>
    </row>
    <row r="26" spans="1:6" ht="12.75" customHeight="1">
      <c r="A26" s="15"/>
      <c r="B26" s="39" t="s">
        <v>12</v>
      </c>
      <c r="C26" s="40"/>
      <c r="D26" s="40"/>
      <c r="E26" s="41"/>
      <c r="F26" s="1" t="s">
        <v>10</v>
      </c>
    </row>
    <row r="27" spans="1:6" ht="12.75" customHeight="1">
      <c r="A27" s="15"/>
      <c r="B27" s="39" t="s">
        <v>13</v>
      </c>
      <c r="C27" s="40"/>
      <c r="D27" s="40"/>
      <c r="E27" s="41"/>
      <c r="F27" s="1" t="s">
        <v>10</v>
      </c>
    </row>
    <row r="28" spans="1:6" ht="12.75" customHeight="1">
      <c r="A28" s="15"/>
      <c r="B28" s="3"/>
      <c r="F28" s="2"/>
    </row>
    <row r="29" spans="1:6" ht="12.75" customHeight="1">
      <c r="A29" s="15"/>
      <c r="B29" s="10" t="s">
        <v>14</v>
      </c>
      <c r="C29" s="16"/>
      <c r="D29" s="16"/>
      <c r="E29" s="17"/>
      <c r="F29" s="8">
        <f>F51</f>
        <v>3349</v>
      </c>
    </row>
    <row r="30" spans="1:6" ht="12.75" customHeight="1">
      <c r="A30" s="15"/>
      <c r="B30" s="10" t="s">
        <v>15</v>
      </c>
      <c r="C30" s="16"/>
      <c r="D30" s="16"/>
      <c r="E30" s="17"/>
      <c r="F30" s="8">
        <f>F52</f>
        <v>0</v>
      </c>
    </row>
    <row r="31" spans="1:6" ht="12.75" customHeight="1">
      <c r="A31" s="15"/>
      <c r="B31" s="10" t="s">
        <v>16</v>
      </c>
      <c r="C31" s="16"/>
      <c r="D31" s="16"/>
      <c r="E31" s="17"/>
      <c r="F31" s="8">
        <f>F53</f>
        <v>0</v>
      </c>
    </row>
    <row r="32" spans="1:6" ht="12.75" customHeight="1">
      <c r="A32" s="15"/>
      <c r="B32" s="10" t="s">
        <v>17</v>
      </c>
      <c r="C32" s="16"/>
      <c r="D32" s="16"/>
      <c r="E32" s="17"/>
      <c r="F32" s="8">
        <f>F54</f>
        <v>3349</v>
      </c>
    </row>
    <row r="34" ht="12.75" customHeight="1">
      <c r="A34" s="5" t="s">
        <v>18</v>
      </c>
    </row>
    <row r="35" spans="1:7" ht="12.75" customHeight="1">
      <c r="A35" s="25" t="s">
        <v>19</v>
      </c>
      <c r="B35" s="25" t="s">
        <v>20</v>
      </c>
      <c r="C35" s="25" t="s">
        <v>21</v>
      </c>
      <c r="D35" s="42" t="s">
        <v>22</v>
      </c>
      <c r="E35" s="43"/>
      <c r="F35" s="43"/>
      <c r="G35" s="25" t="s">
        <v>23</v>
      </c>
    </row>
    <row r="36" spans="1:7" ht="12.75" customHeight="1">
      <c r="A36" s="26"/>
      <c r="B36" s="26"/>
      <c r="C36" s="26"/>
      <c r="D36" s="25" t="s">
        <v>24</v>
      </c>
      <c r="E36" s="11" t="s">
        <v>24</v>
      </c>
      <c r="F36" s="25" t="s">
        <v>25</v>
      </c>
      <c r="G36" s="26"/>
    </row>
    <row r="37" spans="1:7" ht="12.75" customHeight="1">
      <c r="A37" s="26"/>
      <c r="B37" s="26"/>
      <c r="C37" s="26"/>
      <c r="D37" s="26"/>
      <c r="E37" s="12" t="s">
        <v>26</v>
      </c>
      <c r="F37" s="26"/>
      <c r="G37" s="26"/>
    </row>
    <row r="38" spans="1:7" ht="12.75" customHeight="1">
      <c r="A38" s="27"/>
      <c r="B38" s="27"/>
      <c r="C38" s="27"/>
      <c r="D38" s="27"/>
      <c r="E38" s="13"/>
      <c r="F38" s="27"/>
      <c r="G38" s="27"/>
    </row>
    <row r="39" spans="1:7" ht="12.75" customHeight="1">
      <c r="A39" s="28" t="s">
        <v>27</v>
      </c>
      <c r="B39" s="29"/>
      <c r="C39" s="29"/>
      <c r="D39" s="29"/>
      <c r="E39" s="29"/>
      <c r="F39" s="29"/>
      <c r="G39" s="30"/>
    </row>
    <row r="40" spans="1:7" ht="12.75" customHeight="1">
      <c r="A40" s="6">
        <v>1</v>
      </c>
      <c r="B40" s="6" t="s">
        <v>28</v>
      </c>
      <c r="C40" s="6">
        <v>1</v>
      </c>
      <c r="D40" s="6">
        <v>558</v>
      </c>
      <c r="E40" s="6">
        <f>ROUNDUP(D40*((100-30)/100),2)</f>
        <v>390.6</v>
      </c>
      <c r="F40" s="6">
        <f>C40*D40</f>
        <v>558</v>
      </c>
      <c r="G40" s="6" t="s">
        <v>29</v>
      </c>
    </row>
    <row r="41" spans="1:7" ht="12.75" customHeight="1">
      <c r="A41" s="6">
        <v>2</v>
      </c>
      <c r="B41" s="6" t="s">
        <v>30</v>
      </c>
      <c r="C41" s="6">
        <v>1</v>
      </c>
      <c r="D41" s="6">
        <v>68</v>
      </c>
      <c r="E41" s="6">
        <f>ROUNDUP(D41*((100-30)/100),2)</f>
        <v>47.6</v>
      </c>
      <c r="F41" s="6">
        <f>C41*D41</f>
        <v>68</v>
      </c>
      <c r="G41" s="6" t="s">
        <v>31</v>
      </c>
    </row>
    <row r="42" spans="1:7" ht="12.75" customHeight="1">
      <c r="A42" s="28" t="s">
        <v>32</v>
      </c>
      <c r="B42" s="29"/>
      <c r="C42" s="29"/>
      <c r="D42" s="29"/>
      <c r="E42" s="29"/>
      <c r="F42" s="29"/>
      <c r="G42" s="30"/>
    </row>
    <row r="43" spans="1:7" ht="12.75" customHeight="1">
      <c r="A43" s="6">
        <v>3</v>
      </c>
      <c r="B43" s="6" t="s">
        <v>33</v>
      </c>
      <c r="C43" s="6">
        <v>1</v>
      </c>
      <c r="D43" s="6">
        <v>575</v>
      </c>
      <c r="E43" s="6">
        <f>ROUNDUP(D43*((100-30)/100),2)</f>
        <v>402.5</v>
      </c>
      <c r="F43" s="6">
        <f>C43*D43</f>
        <v>575</v>
      </c>
      <c r="G43" s="6" t="s">
        <v>34</v>
      </c>
    </row>
    <row r="44" spans="1:7" ht="12.75" customHeight="1">
      <c r="A44" s="6">
        <v>4</v>
      </c>
      <c r="B44" s="6" t="s">
        <v>35</v>
      </c>
      <c r="C44" s="6">
        <v>1</v>
      </c>
      <c r="D44" s="6">
        <v>560</v>
      </c>
      <c r="E44" s="6">
        <f>ROUNDUP(D44*((100-30)/100),2)</f>
        <v>392</v>
      </c>
      <c r="F44" s="6">
        <f>C44*D44</f>
        <v>560</v>
      </c>
      <c r="G44" s="6" t="s">
        <v>36</v>
      </c>
    </row>
    <row r="45" spans="1:7" ht="12.75" customHeight="1">
      <c r="A45" s="28" t="s">
        <v>37</v>
      </c>
      <c r="B45" s="29"/>
      <c r="C45" s="29"/>
      <c r="D45" s="29"/>
      <c r="E45" s="29"/>
      <c r="F45" s="29"/>
      <c r="G45" s="30"/>
    </row>
    <row r="46" spans="1:7" ht="12.75" customHeight="1">
      <c r="A46" s="6">
        <v>5</v>
      </c>
      <c r="B46" s="6" t="s">
        <v>38</v>
      </c>
      <c r="C46" s="6">
        <v>50</v>
      </c>
      <c r="D46" s="6">
        <v>26</v>
      </c>
      <c r="E46" s="6">
        <f>ROUNDUP(D46*((100-30)/100),2)</f>
        <v>18.2</v>
      </c>
      <c r="F46" s="6">
        <f>C46*D46</f>
        <v>1300</v>
      </c>
      <c r="G46" s="6" t="s">
        <v>39</v>
      </c>
    </row>
    <row r="47" spans="1:7" ht="12.75" customHeight="1">
      <c r="A47" s="6">
        <v>6</v>
      </c>
      <c r="B47" s="6" t="s">
        <v>40</v>
      </c>
      <c r="C47" s="6">
        <v>8</v>
      </c>
      <c r="D47" s="6">
        <v>36</v>
      </c>
      <c r="E47" s="6">
        <f>ROUNDUP(D47*((100-30)/100),2)</f>
        <v>25.2</v>
      </c>
      <c r="F47" s="6">
        <f>C47*D47</f>
        <v>288</v>
      </c>
      <c r="G47" s="6" t="s">
        <v>41</v>
      </c>
    </row>
    <row r="48" spans="1:7" ht="12.75" customHeight="1">
      <c r="A48" s="28" t="s">
        <v>42</v>
      </c>
      <c r="B48" s="29"/>
      <c r="C48" s="29"/>
      <c r="D48" s="29"/>
      <c r="E48" s="29"/>
      <c r="F48" s="29"/>
      <c r="G48" s="30"/>
    </row>
    <row r="49" spans="1:7" ht="12.75" customHeight="1">
      <c r="A49" s="28" t="s">
        <v>43</v>
      </c>
      <c r="B49" s="29"/>
      <c r="C49" s="29"/>
      <c r="D49" s="29"/>
      <c r="E49" s="29"/>
      <c r="F49" s="29"/>
      <c r="G49" s="30"/>
    </row>
    <row r="50" spans="1:7" ht="12.75" customHeight="1">
      <c r="A50" s="28" t="s">
        <v>44</v>
      </c>
      <c r="B50" s="29"/>
      <c r="C50" s="29"/>
      <c r="D50" s="29"/>
      <c r="E50" s="29"/>
      <c r="F50" s="29"/>
      <c r="G50" s="30"/>
    </row>
    <row r="51" spans="1:7" ht="12.75" customHeight="1">
      <c r="A51" s="36" t="s">
        <v>45</v>
      </c>
      <c r="B51" s="37"/>
      <c r="C51" s="37"/>
      <c r="D51" s="37"/>
      <c r="E51" s="38"/>
      <c r="F51" s="7">
        <f>SUM(F40:F50)-F52</f>
        <v>3349</v>
      </c>
      <c r="G51" s="6"/>
    </row>
    <row r="52" spans="1:7" ht="12.75" customHeight="1">
      <c r="A52" s="31" t="s">
        <v>46</v>
      </c>
      <c r="B52" s="32"/>
      <c r="C52" s="32"/>
      <c r="D52" s="32"/>
      <c r="E52" s="33"/>
      <c r="F52" s="7">
        <f>SUM(F49:F50)</f>
        <v>0</v>
      </c>
      <c r="G52" s="6"/>
    </row>
    <row r="53" spans="1:7" ht="12.75" customHeight="1">
      <c r="A53" s="31" t="s">
        <v>47</v>
      </c>
      <c r="B53" s="32"/>
      <c r="C53" s="32"/>
      <c r="D53" s="32"/>
      <c r="E53" s="33"/>
      <c r="F53" s="7">
        <f>ROUNDUP(F51*(0/100),2)</f>
        <v>0</v>
      </c>
      <c r="G53" s="6"/>
    </row>
    <row r="54" spans="1:7" ht="12.75" customHeight="1">
      <c r="A54" s="31" t="s">
        <v>48</v>
      </c>
      <c r="B54" s="32"/>
      <c r="C54" s="32"/>
      <c r="D54" s="32"/>
      <c r="E54" s="33"/>
      <c r="F54" s="7">
        <f>SUM(F51:F53)</f>
        <v>3349</v>
      </c>
      <c r="G54" s="6"/>
    </row>
    <row r="55" spans="1:7" ht="12.75" customHeight="1">
      <c r="A55" s="34"/>
      <c r="B55" s="35"/>
      <c r="C55" s="35"/>
      <c r="D55" s="35"/>
      <c r="E55" s="35"/>
      <c r="F55" s="35"/>
      <c r="G55" s="35"/>
    </row>
    <row r="56" ht="12.75" customHeight="1">
      <c r="B56" s="9"/>
    </row>
  </sheetData>
  <sheetProtection/>
  <mergeCells count="48">
    <mergeCell ref="B18:E18"/>
    <mergeCell ref="B19:E19"/>
    <mergeCell ref="B20:E20"/>
    <mergeCell ref="B21:E21"/>
    <mergeCell ref="B22:E22"/>
    <mergeCell ref="B23:E23"/>
    <mergeCell ref="C35:C38"/>
    <mergeCell ref="D35:F35"/>
    <mergeCell ref="B24:E24"/>
    <mergeCell ref="B25:E25"/>
    <mergeCell ref="B26:E26"/>
    <mergeCell ref="B27:E27"/>
    <mergeCell ref="A54:E54"/>
    <mergeCell ref="A55:G55"/>
    <mergeCell ref="A50:G50"/>
    <mergeCell ref="A51:E51"/>
    <mergeCell ref="A52:E52"/>
    <mergeCell ref="A53:E53"/>
    <mergeCell ref="A42:G42"/>
    <mergeCell ref="A45:G45"/>
    <mergeCell ref="A48:G48"/>
    <mergeCell ref="A49:G49"/>
    <mergeCell ref="G35:G38"/>
    <mergeCell ref="D36:D38"/>
    <mergeCell ref="F36:F38"/>
    <mergeCell ref="A39:G39"/>
    <mergeCell ref="A35:A38"/>
    <mergeCell ref="B35:B38"/>
    <mergeCell ref="B16:G16"/>
    <mergeCell ref="G1:G8"/>
    <mergeCell ref="A1:A10"/>
    <mergeCell ref="B10:G10"/>
    <mergeCell ref="A11:A14"/>
    <mergeCell ref="B11:G11"/>
    <mergeCell ref="B12:G12"/>
    <mergeCell ref="B15:G15"/>
    <mergeCell ref="B14:G14"/>
    <mergeCell ref="B7:C7"/>
    <mergeCell ref="B8:C8"/>
    <mergeCell ref="B4:C4"/>
    <mergeCell ref="D1:D8"/>
    <mergeCell ref="E1:E8"/>
    <mergeCell ref="F1:F8"/>
    <mergeCell ref="B5:C5"/>
    <mergeCell ref="B6:C6"/>
    <mergeCell ref="B1:C1"/>
    <mergeCell ref="B2:C2"/>
    <mergeCell ref="B3:C3"/>
  </mergeCells>
  <hyperlinks>
    <hyperlink ref="B6" r:id="rId1" display="www.bustel.ru"/>
  </hyperlinks>
  <printOptions/>
  <pageMargins left="0.75" right="0.75" top="1" bottom="1" header="0.5" footer="0.5"/>
  <pageSetup fitToHeight="0" fitToWidth="1" horizontalDpi="600" verticalDpi="600" orientation="portrait" paperSize="9" scale="63" r:id="rId2"/>
  <headerFooter alignWithMargins="0">
    <oddFooter>&amp;Rhttp://www.univerge360.ru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2012-03-28T09:04:15Z</cp:lastPrinted>
  <dcterms:created xsi:type="dcterms:W3CDTF">2012-03-21T07:36:37Z</dcterms:created>
  <dcterms:modified xsi:type="dcterms:W3CDTF">2012-03-28T09:07:16Z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